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arpierzt\Desktop\Częstochowa\"/>
    </mc:Choice>
  </mc:AlternateContent>
  <bookViews>
    <workbookView xWindow="0" yWindow="0" windowWidth="28800" windowHeight="13830"/>
  </bookViews>
  <sheets>
    <sheet name="Arkusz1" sheetId="1" r:id="rId1"/>
  </sheets>
  <definedNames>
    <definedName name="_xlnm.Print_Area" localSheetId="0">Arkusz1!$A$1:$F$44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23" i="1" l="1"/>
  <c r="E10" i="1" l="1"/>
  <c r="E19" i="1"/>
  <c r="E15" i="1"/>
  <c r="E33" i="1" l="1"/>
  <c r="E11" i="1"/>
  <c r="E12" i="1"/>
  <c r="E14" i="1"/>
  <c r="E16" i="1"/>
  <c r="E17" i="1"/>
  <c r="E18" i="1"/>
  <c r="E20" i="1"/>
  <c r="E8" i="1"/>
  <c r="E9" i="1"/>
  <c r="E22" i="1" l="1"/>
  <c r="E30" i="1" l="1"/>
  <c r="E29" i="1" s="1"/>
  <c r="E6" i="1"/>
  <c r="E7" i="1"/>
  <c r="E21" i="1"/>
  <c r="E5" i="1" l="1"/>
  <c r="E36" i="1" s="1"/>
</calcChain>
</file>

<file path=xl/sharedStrings.xml><?xml version="1.0" encoding="utf-8"?>
<sst xmlns="http://schemas.openxmlformats.org/spreadsheetml/2006/main" count="96" uniqueCount="68">
  <si>
    <t>Opis prac</t>
  </si>
  <si>
    <t>j.m.</t>
  </si>
  <si>
    <t>Ilość</t>
  </si>
  <si>
    <t>cena jednostkowa</t>
  </si>
  <si>
    <t>Wartość netto</t>
  </si>
  <si>
    <t>mb</t>
  </si>
  <si>
    <t>Dodatkowe informacje:</t>
  </si>
  <si>
    <t>kpl</t>
  </si>
  <si>
    <t>OPIS skrócony</t>
  </si>
  <si>
    <t>odtworzenia i przywrócenie terenu do stanu pierwotnego po stronie Wykonawcy</t>
  </si>
  <si>
    <t>suma częściowa</t>
  </si>
  <si>
    <t>RAZEM OFERTA NETTO</t>
  </si>
  <si>
    <t>przedmiary uproszczone / pomocnicze - wymagają, na podstawie dokumentacji technicznej, ostatecznej weryfikacji przez składającego ofertę, nie stanowią podstawy do rozliczania prac</t>
  </si>
  <si>
    <t>kanalizacja fi 200 SN8</t>
  </si>
  <si>
    <t>kanalizacja fi 160 SN8</t>
  </si>
  <si>
    <t>kanalizacja fi 110 SN8</t>
  </si>
  <si>
    <t>kanalizacja fi 250 SN8</t>
  </si>
  <si>
    <t>szt</t>
  </si>
  <si>
    <t>studnie betonowe fi 1200</t>
  </si>
  <si>
    <t>studnie betonowe fi 1000</t>
  </si>
  <si>
    <t>studnie PCV fi 425</t>
  </si>
  <si>
    <t>posadowienie separatora</t>
  </si>
  <si>
    <t>posadowienie osadnika szlamu</t>
  </si>
  <si>
    <t>dostawa, wykop, podbudowa, posadowienie, zasypanie, zagęszczenia, uruchomienie elektryczne i hydrauliczne</t>
  </si>
  <si>
    <t>wykop, podbudowa, posadowienie, zasypanie, zagęszczenie, uruchomienie hydrauliczne</t>
  </si>
  <si>
    <t>przewierty pod drogami, wykop, ułożenie, zasypanie, zagęszczenie, odtworzenie terenu do stanu pierwotnego</t>
  </si>
  <si>
    <t>Instalacja wodociągowa</t>
  </si>
  <si>
    <t>Kanalizacja deszczowa brudna/czysta</t>
  </si>
  <si>
    <t>studnia wodomierzowa</t>
  </si>
  <si>
    <t>kompletnie wyposażona studnia wodomierzowa, dostawa, wykop, posadowienie, zasypanie, zagęśzczenia, montaż armatury</t>
  </si>
  <si>
    <t>wywóz urobku i dostawa piasku do zasypów, zagęszczenia po stronie Wykonawcy</t>
  </si>
  <si>
    <t>Instalacja gazowa</t>
  </si>
  <si>
    <t>skrzynka gazowa wraz z gazomierzem</t>
  </si>
  <si>
    <t>wpusty uliczne</t>
  </si>
  <si>
    <t>klasa D400 w drogach, posadowione zgodnie z kierunkiem najazdu</t>
  </si>
  <si>
    <t>rurociąg wodny PE100RC SDR17 PN 10 fi 60</t>
  </si>
  <si>
    <t>dostawa, posadowienie, montaż armatury i gazomierza</t>
  </si>
  <si>
    <t xml:space="preserve"> Zakres prac: kanalizacja zewnętrzna Częstochowa Przejazdowa - zestawienie uproszczone / pomocnicze - wymaga weryfikacji przez Oferenta</t>
  </si>
  <si>
    <t>kanalizacja PCV fi 200</t>
  </si>
  <si>
    <t>od studni D1 do studni St8 znajdującej się przy krawężniku zjazdu  na stacje paliw, należy uwzględnić w ofercie wykonanie połączenia pomiędzy studniami metodą bezwykopową</t>
  </si>
  <si>
    <t>przepompownia wód deszczowych Pom. wraz z odcinkiem kanlizacyjnym tłocznym</t>
  </si>
  <si>
    <t>dostawa, wykop, podbudowa, posadowienie, zasypanie, zagęszczenia, uruchomienie elektryczne i hydrauliczne, kanalizacja tłoczna fi 90 5mb</t>
  </si>
  <si>
    <t>dostawa, wykop wraz z wywozem, podbudowa, posadowienie, zasypanie, zagęszczenie, uruchomienie hydrauliczne</t>
  </si>
  <si>
    <t>odwodnienie śmietnika, studzienek nazbiornikowych</t>
  </si>
  <si>
    <t>studnia betonowa rozprężna fi 1500</t>
  </si>
  <si>
    <t>od budynku do przepompowni ścieków pom.</t>
  </si>
  <si>
    <t>kanalizacja PCV fi 200 SN 8</t>
  </si>
  <si>
    <t>studnia fi 100</t>
  </si>
  <si>
    <t>studnia rozprężna</t>
  </si>
  <si>
    <t>kanalizacja PCV fi 200 SN8</t>
  </si>
  <si>
    <t>od studni S3 do S1</t>
  </si>
  <si>
    <t>kanalizacja kamionkowa fi 200 wraz z przeciskami</t>
  </si>
  <si>
    <t>kanalizacja ciśnieniowa PE100 SDR11 fi 63</t>
  </si>
  <si>
    <t>rurociąg wodny PE100 SDR11 fi 63</t>
  </si>
  <si>
    <t>włączenie do istniejącej sieci, wodociąg dostudni wodomierzowej,</t>
  </si>
  <si>
    <t>Kanalizacja sanitarna</t>
  </si>
  <si>
    <t>przepompownia ścieków pom.</t>
  </si>
  <si>
    <t>rurociąg gazowy PE100RC SDR11  fi 63</t>
  </si>
  <si>
    <t>Po stronie zleceniobiorcy: wszystkie materiały niezbędne do wykonania prac, armatura, uzbrojenia oraz zabezpieczenia wykopów, ewentualne urządzenia odwadniające wykopy, wywóż urobku z wykopów, przeciski/przewierty, uruchomienia urządzeń, dosatwa piachu do zasypania, zagęszczenia, odtworzenia po pracach do stanu pierwotnego</t>
  </si>
  <si>
    <t>Po zakończeniu prac należy instalację przepłukać i wyczyścić z zanieczyszczeń, wyregulować do poziomu umożliwiającego wykonywanie nawierzchni brukowych oraz skutecznie zabezpieczyć przed zanieczyszczeniami związanymi z wykonywaniem nawierzchni brukowych</t>
  </si>
  <si>
    <t>czyszczenie i malowanie pokryw, zabezpieczenie i docelowa regulacja istniejących oraz nowych studni i wpustów do wymaganych poziomów, kierunki otwierania wpustów drogowych zgodne z kierunkami najazdu,</t>
  </si>
  <si>
    <t>od studni wodomierzowej do kotłowni wraz z pierwszym zaworem odcinającym</t>
  </si>
  <si>
    <t>zbiornik retencyjny 90 m3</t>
  </si>
  <si>
    <t>rury kamionkowe Kera Drive, przeciski pod drogami, rury ochronne, włączenie do istniejącej studni Sistn.</t>
  </si>
  <si>
    <t>05.09.2025</t>
  </si>
  <si>
    <t>protokoły oraz odbiory od gestora sieci po stronie Wykonawcy</t>
  </si>
  <si>
    <t>studnia fi 1000 rewizyjna</t>
  </si>
  <si>
    <t>studnia rewizyjna pomiędzy studnią D1 a studnią odbiorczą - zgodnie z WT z MZD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</si>
</sst>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#,##0.00&quot;      &quot;;\-#,##0.00&quot;      &quot;;&quot; -&quot;#&quot;      &quot;;@\ "/>
    <numFmt numFmtId="165" formatCode="#,##0.00\ &quot;zł&quot;"/>
  </numFmts>
  <fonts count="2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family val="2"/>
      <charset val="238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0"/>
      <name val="Czcionka tekstu podstawowego"/>
      <charset val="238"/>
    </font>
    <font>
      <sz val="8"/>
      <color theme="1"/>
      <name val="Arial"/>
      <family val="2"/>
      <charset val="238"/>
    </font>
    <font>
      <b/>
      <i/>
      <sz val="10"/>
      <name val="Calibri"/>
      <family val="2"/>
      <charset val="1"/>
    </font>
    <font>
      <b/>
      <sz val="8"/>
      <color theme="1"/>
      <name val="Arial"/>
      <family val="2"/>
      <charset val="238"/>
    </font>
    <font>
      <b/>
      <i/>
      <sz val="12"/>
      <name val="Calibri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1"/>
    </font>
    <font>
      <b/>
      <sz val="11"/>
      <name val="Calibri"/>
      <family val="2"/>
      <charset val="238"/>
    </font>
    <font>
      <b/>
      <sz val="11"/>
      <name val="Calibri"/>
      <family val="2"/>
      <charset val="1"/>
    </font>
    <font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CC99"/>
        <bgColor indexed="41"/>
      </patternFill>
    </fill>
    <fill>
      <patternFill patternType="solid">
        <fgColor rgb="FFFFCC99"/>
        <bgColor indexed="64"/>
      </patternFill>
    </fill>
    <fill>
      <patternFill patternType="solid">
        <fgColor rgb="FFFFCC99"/>
        <bgColor indexed="30"/>
      </patternFill>
    </fill>
  </fills>
  <borders count="7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Border="0" applyProtection="0"/>
    <xf numFmtId="0" fontId="4" fillId="0" borderId="0" applyBorder="0" applyProtection="0"/>
    <xf numFmtId="0" fontId="4" fillId="0" borderId="0" applyBorder="0" applyProtection="0"/>
    <xf numFmtId="0" fontId="7" fillId="0" borderId="0" applyBorder="0" applyProtection="0"/>
  </cellStyleXfs>
  <cellXfs count="58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6" fillId="3" borderId="0" xfId="0" applyFont="1" applyFill="1"/>
    <xf numFmtId="0" fontId="8" fillId="0" borderId="0" xfId="0" applyFont="1" applyAlignment="1">
      <alignment wrapText="1"/>
    </xf>
    <xf numFmtId="0" fontId="0" fillId="0" borderId="0" xfId="0" applyAlignment="1">
      <alignment horizontal="right"/>
    </xf>
    <xf numFmtId="0" fontId="8" fillId="0" borderId="0" xfId="0" applyFont="1" applyAlignment="1"/>
    <xf numFmtId="164" fontId="11" fillId="0" borderId="1" xfId="1" applyNumberFormat="1" applyFont="1" applyFill="1" applyBorder="1" applyAlignment="1" applyProtection="1">
      <alignment vertical="center"/>
      <protection locked="0"/>
    </xf>
    <xf numFmtId="0" fontId="12" fillId="0" borderId="0" xfId="0" applyFont="1"/>
    <xf numFmtId="164" fontId="9" fillId="4" borderId="2" xfId="1" applyNumberFormat="1" applyFont="1" applyFill="1" applyBorder="1" applyAlignment="1" applyProtection="1">
      <alignment horizontal="center" vertical="center" wrapText="1"/>
      <protection locked="0"/>
    </xf>
    <xf numFmtId="49" fontId="5" fillId="4" borderId="2" xfId="0" applyNumberFormat="1" applyFont="1" applyFill="1" applyBorder="1" applyAlignment="1" applyProtection="1">
      <alignment horizontal="center" vertical="center"/>
      <protection locked="0"/>
    </xf>
    <xf numFmtId="0" fontId="5" fillId="4" borderId="2" xfId="1" applyNumberFormat="1" applyFont="1" applyFill="1" applyBorder="1" applyAlignment="1" applyProtection="1">
      <alignment horizontal="center" vertical="center" wrapText="1"/>
      <protection locked="0"/>
    </xf>
    <xf numFmtId="164" fontId="5" fillId="4" borderId="2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2" xfId="1" applyNumberFormat="1" applyFont="1" applyFill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>
      <alignment horizontal="center" vertical="center" wrapText="1"/>
    </xf>
    <xf numFmtId="0" fontId="5" fillId="5" borderId="2" xfId="3" applyNumberFormat="1" applyFont="1" applyFill="1" applyBorder="1" applyAlignment="1" applyProtection="1">
      <alignment horizontal="left" vertical="center" wrapText="1"/>
      <protection locked="0"/>
    </xf>
    <xf numFmtId="0" fontId="5" fillId="5" borderId="2" xfId="0" applyNumberFormat="1" applyFont="1" applyFill="1" applyBorder="1" applyAlignment="1">
      <alignment horizontal="center" vertical="center" wrapText="1"/>
    </xf>
    <xf numFmtId="165" fontId="3" fillId="5" borderId="5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wrapText="1"/>
    </xf>
    <xf numFmtId="0" fontId="6" fillId="3" borderId="0" xfId="0" applyFont="1" applyFill="1" applyAlignment="1">
      <alignment wrapText="1"/>
    </xf>
    <xf numFmtId="0" fontId="6" fillId="3" borderId="0" xfId="0" applyFont="1" applyFill="1" applyAlignment="1">
      <alignment horizontal="center" vertical="center"/>
    </xf>
    <xf numFmtId="0" fontId="6" fillId="3" borderId="0" xfId="0" applyNumberFormat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wrapText="1"/>
    </xf>
    <xf numFmtId="0" fontId="0" fillId="3" borderId="0" xfId="0" applyFill="1"/>
    <xf numFmtId="0" fontId="16" fillId="2" borderId="2" xfId="3" applyNumberFormat="1" applyFont="1" applyFill="1" applyBorder="1" applyAlignment="1" applyProtection="1">
      <alignment horizontal="left" vertical="center" wrapText="1"/>
      <protection locked="0"/>
    </xf>
    <xf numFmtId="0" fontId="16" fillId="2" borderId="2" xfId="0" applyNumberFormat="1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165" fontId="16" fillId="3" borderId="2" xfId="1" applyNumberFormat="1" applyFont="1" applyFill="1" applyBorder="1" applyAlignment="1">
      <alignment horizontal="center" vertical="center"/>
    </xf>
    <xf numFmtId="0" fontId="17" fillId="3" borderId="2" xfId="0" applyFont="1" applyFill="1" applyBorder="1"/>
    <xf numFmtId="0" fontId="18" fillId="6" borderId="2" xfId="0" applyFont="1" applyFill="1" applyBorder="1"/>
    <xf numFmtId="0" fontId="16" fillId="5" borderId="2" xfId="0" applyNumberFormat="1" applyFont="1" applyFill="1" applyBorder="1" applyAlignment="1">
      <alignment horizontal="center" vertical="center" wrapText="1"/>
    </xf>
    <xf numFmtId="164" fontId="18" fillId="5" borderId="4" xfId="0" applyNumberFormat="1" applyFont="1" applyFill="1" applyBorder="1" applyAlignment="1">
      <alignment horizontal="center" vertical="center" wrapText="1"/>
    </xf>
    <xf numFmtId="165" fontId="18" fillId="6" borderId="5" xfId="1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7" fillId="3" borderId="2" xfId="0" applyFont="1" applyFill="1" applyBorder="1" applyAlignment="1">
      <alignment wrapText="1"/>
    </xf>
    <xf numFmtId="165" fontId="18" fillId="6" borderId="2" xfId="1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vertical="center" wrapText="1"/>
    </xf>
    <xf numFmtId="0" fontId="20" fillId="6" borderId="2" xfId="0" applyFont="1" applyFill="1" applyBorder="1" applyAlignment="1">
      <alignment wrapText="1"/>
    </xf>
    <xf numFmtId="0" fontId="0" fillId="0" borderId="2" xfId="0" applyFont="1" applyBorder="1" applyAlignment="1">
      <alignment horizontal="center" vertical="center"/>
    </xf>
    <xf numFmtId="0" fontId="16" fillId="2" borderId="4" xfId="0" applyNumberFormat="1" applyFont="1" applyFill="1" applyBorder="1" applyAlignment="1">
      <alignment horizontal="center" vertical="center" wrapText="1"/>
    </xf>
    <xf numFmtId="164" fontId="16" fillId="2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164" fontId="18" fillId="5" borderId="4" xfId="0" applyNumberFormat="1" applyFont="1" applyFill="1" applyBorder="1" applyAlignment="1">
      <alignment horizontal="center" vertical="center" wrapText="1"/>
    </xf>
    <xf numFmtId="164" fontId="18" fillId="5" borderId="6" xfId="0" applyNumberFormat="1" applyFont="1" applyFill="1" applyBorder="1" applyAlignment="1">
      <alignment horizontal="center" vertical="center" wrapText="1"/>
    </xf>
    <xf numFmtId="0" fontId="19" fillId="7" borderId="2" xfId="0" applyNumberFormat="1" applyFont="1" applyFill="1" applyBorder="1" applyAlignment="1">
      <alignment horizontal="center" vertical="center" wrapText="1"/>
    </xf>
    <xf numFmtId="164" fontId="15" fillId="0" borderId="3" xfId="1" applyNumberFormat="1" applyFont="1" applyFill="1" applyBorder="1" applyAlignment="1" applyProtection="1">
      <alignment horizontal="center" vertical="center"/>
      <protection locked="0"/>
    </xf>
    <xf numFmtId="164" fontId="15" fillId="0" borderId="0" xfId="1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left" wrapText="1"/>
    </xf>
    <xf numFmtId="0" fontId="6" fillId="3" borderId="0" xfId="0" applyFont="1" applyFill="1" applyAlignment="1">
      <alignment vertical="top" wrapText="1"/>
    </xf>
    <xf numFmtId="164" fontId="5" fillId="5" borderId="4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</cellXfs>
  <cellStyles count="5">
    <cellStyle name="A4 Small 210 x 297 mm 2" xfId="2"/>
    <cellStyle name="Dziesiętny 2" xfId="1"/>
    <cellStyle name="Normalny" xfId="0" builtinId="0"/>
    <cellStyle name="Normalny 2 18" xfId="3"/>
    <cellStyle name="Normalny 7" xfId="4"/>
  </cellStyles>
  <dxfs count="0"/>
  <tableStyles count="0" defaultTableStyle="TableStyleMedium2" defaultPivotStyle="PivotStyleLight16"/>
  <colors>
    <mruColors>
      <color rgb="FFFFCC99"/>
      <color rgb="FFFF9933"/>
      <color rgb="FF00CCFF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view="pageBreakPreview" zoomScale="90" zoomScaleNormal="100" zoomScaleSheetLayoutView="90" workbookViewId="0">
      <selection activeCell="H14" sqref="H14"/>
    </sheetView>
  </sheetViews>
  <sheetFormatPr defaultRowHeight="14.25"/>
  <cols>
    <col min="1" max="1" width="65.75" customWidth="1"/>
    <col min="3" max="3" width="5.125" customWidth="1"/>
    <col min="4" max="4" width="9.875" customWidth="1"/>
    <col min="5" max="5" width="18.25" customWidth="1"/>
    <col min="6" max="6" width="47" style="8" customWidth="1"/>
  </cols>
  <sheetData>
    <row r="1" spans="1:6" ht="31.5" customHeight="1">
      <c r="A1" s="52" t="s">
        <v>37</v>
      </c>
      <c r="B1" s="53"/>
      <c r="C1" s="53"/>
      <c r="D1" s="53"/>
      <c r="E1" s="53"/>
      <c r="F1" s="53"/>
    </row>
    <row r="2" spans="1:6" ht="5.25" customHeight="1">
      <c r="B2" s="11"/>
      <c r="C2" s="11"/>
      <c r="D2" s="11"/>
      <c r="E2" s="11"/>
      <c r="F2" s="10"/>
    </row>
    <row r="3" spans="1:6" ht="39.75" customHeight="1">
      <c r="A3" s="13" t="s">
        <v>0</v>
      </c>
      <c r="B3" s="14" t="s">
        <v>1</v>
      </c>
      <c r="C3" s="15" t="s">
        <v>2</v>
      </c>
      <c r="D3" s="16" t="s">
        <v>3</v>
      </c>
      <c r="E3" s="17" t="s">
        <v>4</v>
      </c>
      <c r="F3" s="18" t="s">
        <v>8</v>
      </c>
    </row>
    <row r="4" spans="1:6" ht="5.25" customHeight="1">
      <c r="A4" s="13"/>
      <c r="B4" s="14"/>
      <c r="C4" s="15"/>
      <c r="D4" s="16"/>
      <c r="E4" s="17"/>
      <c r="F4" s="18"/>
    </row>
    <row r="5" spans="1:6" ht="27.75" customHeight="1">
      <c r="A5" s="19" t="s">
        <v>27</v>
      </c>
      <c r="B5" s="20"/>
      <c r="C5" s="56" t="s">
        <v>10</v>
      </c>
      <c r="D5" s="57"/>
      <c r="E5" s="21">
        <f>SUM(E6:E20)</f>
        <v>402</v>
      </c>
      <c r="F5" s="22"/>
    </row>
    <row r="6" spans="1:6" ht="21.75" customHeight="1">
      <c r="A6" s="29" t="s">
        <v>15</v>
      </c>
      <c r="B6" s="30" t="s">
        <v>5</v>
      </c>
      <c r="C6" s="30">
        <v>93</v>
      </c>
      <c r="D6" s="31">
        <v>1</v>
      </c>
      <c r="E6" s="32">
        <f>C6*D6</f>
        <v>93</v>
      </c>
      <c r="F6" s="42" t="s">
        <v>43</v>
      </c>
    </row>
    <row r="7" spans="1:6" ht="21.75" customHeight="1">
      <c r="A7" s="33" t="s">
        <v>14</v>
      </c>
      <c r="B7" s="30" t="s">
        <v>5</v>
      </c>
      <c r="C7" s="30">
        <v>136</v>
      </c>
      <c r="D7" s="31">
        <v>1</v>
      </c>
      <c r="E7" s="32">
        <f>C7*D7</f>
        <v>136</v>
      </c>
      <c r="F7" s="42"/>
    </row>
    <row r="8" spans="1:6" ht="21.75" customHeight="1">
      <c r="A8" s="33" t="s">
        <v>13</v>
      </c>
      <c r="B8" s="30" t="s">
        <v>5</v>
      </c>
      <c r="C8" s="30">
        <v>105</v>
      </c>
      <c r="D8" s="31">
        <v>1</v>
      </c>
      <c r="E8" s="32">
        <f t="shared" ref="E8:E20" si="0">C8*D8</f>
        <v>105</v>
      </c>
      <c r="F8" s="42"/>
    </row>
    <row r="9" spans="1:6" ht="21.75" customHeight="1">
      <c r="A9" s="33" t="s">
        <v>16</v>
      </c>
      <c r="B9" s="30" t="s">
        <v>5</v>
      </c>
      <c r="C9" s="30">
        <v>16</v>
      </c>
      <c r="D9" s="31">
        <v>1</v>
      </c>
      <c r="E9" s="32">
        <f t="shared" si="0"/>
        <v>16</v>
      </c>
      <c r="F9" s="42"/>
    </row>
    <row r="10" spans="1:6" ht="21.75" customHeight="1">
      <c r="A10" s="33" t="s">
        <v>44</v>
      </c>
      <c r="B10" s="30" t="s">
        <v>17</v>
      </c>
      <c r="C10" s="30">
        <v>1</v>
      </c>
      <c r="D10" s="31">
        <v>1</v>
      </c>
      <c r="E10" s="32">
        <f t="shared" si="0"/>
        <v>1</v>
      </c>
      <c r="F10" s="42"/>
    </row>
    <row r="11" spans="1:6" ht="21.75" customHeight="1">
      <c r="A11" s="33" t="s">
        <v>18</v>
      </c>
      <c r="B11" s="30" t="s">
        <v>17</v>
      </c>
      <c r="C11" s="30">
        <v>1</v>
      </c>
      <c r="D11" s="31">
        <v>1</v>
      </c>
      <c r="E11" s="32">
        <f t="shared" si="0"/>
        <v>1</v>
      </c>
      <c r="F11" s="42"/>
    </row>
    <row r="12" spans="1:6" ht="21.75" customHeight="1">
      <c r="A12" s="33" t="s">
        <v>19</v>
      </c>
      <c r="B12" s="30" t="s">
        <v>17</v>
      </c>
      <c r="C12" s="30">
        <v>6</v>
      </c>
      <c r="D12" s="31">
        <v>1</v>
      </c>
      <c r="E12" s="32">
        <f t="shared" si="0"/>
        <v>6</v>
      </c>
      <c r="F12" s="42"/>
    </row>
    <row r="13" spans="1:6" ht="24.75">
      <c r="A13" s="33" t="s">
        <v>66</v>
      </c>
      <c r="B13" s="30" t="s">
        <v>17</v>
      </c>
      <c r="C13" s="30">
        <v>1</v>
      </c>
      <c r="D13" s="31">
        <v>1</v>
      </c>
      <c r="E13" s="32">
        <f t="shared" si="0"/>
        <v>1</v>
      </c>
      <c r="F13" s="42" t="s">
        <v>67</v>
      </c>
    </row>
    <row r="14" spans="1:6" ht="21.75" customHeight="1">
      <c r="A14" s="33" t="s">
        <v>20</v>
      </c>
      <c r="B14" s="30" t="s">
        <v>17</v>
      </c>
      <c r="C14" s="30">
        <v>8</v>
      </c>
      <c r="D14" s="31">
        <v>1</v>
      </c>
      <c r="E14" s="32">
        <f t="shared" si="0"/>
        <v>8</v>
      </c>
      <c r="F14" s="42"/>
    </row>
    <row r="15" spans="1:6" ht="38.25" customHeight="1">
      <c r="A15" s="33" t="s">
        <v>38</v>
      </c>
      <c r="B15" s="30" t="s">
        <v>5</v>
      </c>
      <c r="C15" s="30">
        <v>25</v>
      </c>
      <c r="D15" s="31">
        <v>1</v>
      </c>
      <c r="E15" s="32">
        <f t="shared" si="0"/>
        <v>25</v>
      </c>
      <c r="F15" s="42" t="s">
        <v>39</v>
      </c>
    </row>
    <row r="16" spans="1:6" ht="24.75">
      <c r="A16" s="33" t="s">
        <v>33</v>
      </c>
      <c r="B16" s="30" t="s">
        <v>17</v>
      </c>
      <c r="C16" s="30">
        <v>6</v>
      </c>
      <c r="D16" s="31">
        <v>1</v>
      </c>
      <c r="E16" s="32">
        <f t="shared" si="0"/>
        <v>6</v>
      </c>
      <c r="F16" s="42" t="s">
        <v>34</v>
      </c>
    </row>
    <row r="17" spans="1:6" ht="24.75">
      <c r="A17" s="33" t="s">
        <v>21</v>
      </c>
      <c r="B17" s="30" t="s">
        <v>17</v>
      </c>
      <c r="C17" s="30">
        <v>1</v>
      </c>
      <c r="D17" s="31">
        <v>1</v>
      </c>
      <c r="E17" s="32">
        <f t="shared" si="0"/>
        <v>1</v>
      </c>
      <c r="F17" s="42" t="s">
        <v>24</v>
      </c>
    </row>
    <row r="18" spans="1:6" ht="24.75">
      <c r="A18" s="33" t="s">
        <v>22</v>
      </c>
      <c r="B18" s="30" t="s">
        <v>17</v>
      </c>
      <c r="C18" s="30">
        <v>1</v>
      </c>
      <c r="D18" s="31">
        <v>1</v>
      </c>
      <c r="E18" s="32">
        <f t="shared" si="0"/>
        <v>1</v>
      </c>
      <c r="F18" s="42" t="s">
        <v>24</v>
      </c>
    </row>
    <row r="19" spans="1:6" ht="24.75">
      <c r="A19" s="33" t="s">
        <v>62</v>
      </c>
      <c r="B19" s="30" t="s">
        <v>7</v>
      </c>
      <c r="C19" s="30">
        <v>1</v>
      </c>
      <c r="D19" s="31">
        <v>1</v>
      </c>
      <c r="E19" s="32">
        <f t="shared" si="0"/>
        <v>1</v>
      </c>
      <c r="F19" s="42" t="s">
        <v>42</v>
      </c>
    </row>
    <row r="20" spans="1:6" ht="36.75">
      <c r="A20" s="33" t="s">
        <v>40</v>
      </c>
      <c r="B20" s="30" t="s">
        <v>7</v>
      </c>
      <c r="C20" s="30">
        <v>1</v>
      </c>
      <c r="D20" s="31">
        <v>1</v>
      </c>
      <c r="E20" s="32">
        <f t="shared" si="0"/>
        <v>1</v>
      </c>
      <c r="F20" s="42" t="s">
        <v>41</v>
      </c>
    </row>
    <row r="21" spans="1:6" ht="28.5" customHeight="1">
      <c r="A21" s="34" t="s">
        <v>55</v>
      </c>
      <c r="B21" s="35"/>
      <c r="C21" s="49" t="s">
        <v>10</v>
      </c>
      <c r="D21" s="50"/>
      <c r="E21" s="37">
        <f>SUM(E22:E27)</f>
        <v>116</v>
      </c>
      <c r="F21" s="44"/>
    </row>
    <row r="22" spans="1:6" ht="24">
      <c r="A22" s="29" t="s">
        <v>52</v>
      </c>
      <c r="B22" s="38" t="s">
        <v>5</v>
      </c>
      <c r="C22" s="38">
        <v>98</v>
      </c>
      <c r="D22" s="38">
        <v>1</v>
      </c>
      <c r="E22" s="32">
        <f t="shared" ref="E22:E23" si="1">C22*D22</f>
        <v>98</v>
      </c>
      <c r="F22" s="43" t="s">
        <v>25</v>
      </c>
    </row>
    <row r="23" spans="1:6" ht="15">
      <c r="A23" s="29" t="s">
        <v>46</v>
      </c>
      <c r="B23" s="45" t="s">
        <v>5</v>
      </c>
      <c r="C23" s="38">
        <v>14</v>
      </c>
      <c r="D23" s="38">
        <v>1</v>
      </c>
      <c r="E23" s="32">
        <f t="shared" si="1"/>
        <v>14</v>
      </c>
      <c r="F23" s="43" t="s">
        <v>45</v>
      </c>
    </row>
    <row r="24" spans="1:6" ht="15">
      <c r="A24" s="29" t="s">
        <v>47</v>
      </c>
      <c r="B24" s="45" t="s">
        <v>17</v>
      </c>
      <c r="C24" s="38">
        <v>3</v>
      </c>
      <c r="D24" s="38">
        <v>1</v>
      </c>
      <c r="E24" s="32">
        <v>1</v>
      </c>
      <c r="F24" s="43"/>
    </row>
    <row r="25" spans="1:6" ht="15">
      <c r="A25" s="29" t="s">
        <v>48</v>
      </c>
      <c r="B25" s="45" t="s">
        <v>17</v>
      </c>
      <c r="C25" s="38">
        <v>1</v>
      </c>
      <c r="D25" s="38">
        <v>1</v>
      </c>
      <c r="E25" s="32">
        <v>1</v>
      </c>
      <c r="F25" s="43"/>
    </row>
    <row r="26" spans="1:6" ht="15">
      <c r="A26" s="29" t="s">
        <v>49</v>
      </c>
      <c r="B26" s="45" t="s">
        <v>5</v>
      </c>
      <c r="C26" s="38">
        <v>25</v>
      </c>
      <c r="D26" s="38">
        <v>1</v>
      </c>
      <c r="E26" s="32">
        <v>1</v>
      </c>
      <c r="F26" s="43" t="s">
        <v>50</v>
      </c>
    </row>
    <row r="27" spans="1:6" ht="24">
      <c r="A27" s="33" t="s">
        <v>51</v>
      </c>
      <c r="B27" s="30" t="s">
        <v>5</v>
      </c>
      <c r="C27" s="30">
        <v>50</v>
      </c>
      <c r="D27" s="31">
        <v>1</v>
      </c>
      <c r="E27" s="32">
        <v>1</v>
      </c>
      <c r="F27" s="43" t="s">
        <v>63</v>
      </c>
    </row>
    <row r="28" spans="1:6" ht="24">
      <c r="A28" s="33" t="s">
        <v>56</v>
      </c>
      <c r="B28" s="30" t="s">
        <v>7</v>
      </c>
      <c r="C28" s="46">
        <v>1</v>
      </c>
      <c r="D28" s="47">
        <v>1</v>
      </c>
      <c r="E28" s="32">
        <v>1</v>
      </c>
      <c r="F28" s="43" t="s">
        <v>23</v>
      </c>
    </row>
    <row r="29" spans="1:6" ht="28.5" customHeight="1">
      <c r="A29" s="34" t="s">
        <v>26</v>
      </c>
      <c r="B29" s="35"/>
      <c r="C29" s="49" t="s">
        <v>10</v>
      </c>
      <c r="D29" s="50"/>
      <c r="E29" s="37">
        <f>SUM(E30:E32)</f>
        <v>94</v>
      </c>
      <c r="F29" s="44"/>
    </row>
    <row r="30" spans="1:6" ht="24">
      <c r="A30" s="29" t="s">
        <v>53</v>
      </c>
      <c r="B30" s="30" t="s">
        <v>5</v>
      </c>
      <c r="C30" s="30">
        <v>92</v>
      </c>
      <c r="D30" s="31">
        <v>1</v>
      </c>
      <c r="E30" s="32">
        <f>C30*D30</f>
        <v>92</v>
      </c>
      <c r="F30" s="43" t="s">
        <v>54</v>
      </c>
    </row>
    <row r="31" spans="1:6" ht="24">
      <c r="A31" s="29" t="s">
        <v>28</v>
      </c>
      <c r="B31" s="30" t="s">
        <v>7</v>
      </c>
      <c r="C31" s="30">
        <v>1</v>
      </c>
      <c r="D31" s="31">
        <v>1</v>
      </c>
      <c r="E31" s="32">
        <v>1</v>
      </c>
      <c r="F31" s="43" t="s">
        <v>29</v>
      </c>
    </row>
    <row r="32" spans="1:6" ht="24">
      <c r="A32" s="29" t="s">
        <v>35</v>
      </c>
      <c r="B32" s="30" t="s">
        <v>5</v>
      </c>
      <c r="C32" s="30">
        <v>15</v>
      </c>
      <c r="D32" s="31">
        <v>1</v>
      </c>
      <c r="E32" s="32">
        <v>1</v>
      </c>
      <c r="F32" s="43" t="s">
        <v>61</v>
      </c>
    </row>
    <row r="33" spans="1:6" ht="24.75" customHeight="1">
      <c r="A33" s="34" t="s">
        <v>31</v>
      </c>
      <c r="B33" s="35"/>
      <c r="C33" s="35"/>
      <c r="D33" s="36" t="s">
        <v>10</v>
      </c>
      <c r="E33" s="37">
        <f>SUM(E34:E35)</f>
        <v>2</v>
      </c>
      <c r="F33" s="44"/>
    </row>
    <row r="34" spans="1:6" ht="21.75" customHeight="1">
      <c r="A34" s="29" t="s">
        <v>57</v>
      </c>
      <c r="B34" s="30" t="s">
        <v>5</v>
      </c>
      <c r="C34" s="30">
        <v>70</v>
      </c>
      <c r="D34" s="31">
        <v>1</v>
      </c>
      <c r="E34" s="32">
        <v>1</v>
      </c>
      <c r="F34" s="43"/>
    </row>
    <row r="35" spans="1:6" ht="15">
      <c r="A35" s="29" t="s">
        <v>32</v>
      </c>
      <c r="B35" s="30" t="s">
        <v>7</v>
      </c>
      <c r="C35" s="30">
        <v>1</v>
      </c>
      <c r="D35" s="31">
        <v>1</v>
      </c>
      <c r="E35" s="32">
        <v>1</v>
      </c>
      <c r="F35" s="43" t="s">
        <v>36</v>
      </c>
    </row>
    <row r="36" spans="1:6" ht="21.75" customHeight="1">
      <c r="A36" s="39"/>
      <c r="B36" s="51" t="s">
        <v>11</v>
      </c>
      <c r="C36" s="51"/>
      <c r="D36" s="51"/>
      <c r="E36" s="40">
        <f>E5+E21+E29+E33</f>
        <v>614</v>
      </c>
      <c r="F36" s="41"/>
    </row>
    <row r="37" spans="1:6" ht="21.75" customHeight="1">
      <c r="A37" s="6" t="s">
        <v>6</v>
      </c>
      <c r="B37" s="3"/>
      <c r="C37" s="4"/>
      <c r="D37" s="1"/>
      <c r="E37" s="5"/>
    </row>
    <row r="38" spans="1:6" ht="26.25" customHeight="1">
      <c r="A38" s="54" t="s">
        <v>58</v>
      </c>
      <c r="B38" s="54"/>
      <c r="C38" s="54"/>
      <c r="D38" s="54"/>
      <c r="E38" s="54"/>
      <c r="F38" s="54"/>
    </row>
    <row r="39" spans="1:6" ht="28.5" customHeight="1">
      <c r="A39" s="54" t="s">
        <v>59</v>
      </c>
      <c r="B39" s="54"/>
      <c r="C39" s="54"/>
      <c r="D39" s="54"/>
      <c r="E39" s="54"/>
      <c r="F39" s="54"/>
    </row>
    <row r="40" spans="1:6" ht="26.25" customHeight="1">
      <c r="A40" s="55" t="s">
        <v>60</v>
      </c>
      <c r="B40" s="55"/>
      <c r="C40" s="55"/>
      <c r="D40" s="55"/>
      <c r="E40" s="55"/>
      <c r="F40" s="55"/>
    </row>
    <row r="41" spans="1:6" s="28" customFormat="1" ht="15" customHeight="1">
      <c r="A41" s="23" t="s">
        <v>30</v>
      </c>
      <c r="B41" s="24"/>
      <c r="C41" s="25"/>
      <c r="D41" s="7"/>
      <c r="E41" s="26"/>
      <c r="F41" s="27"/>
    </row>
    <row r="42" spans="1:6">
      <c r="A42" s="2" t="s">
        <v>65</v>
      </c>
      <c r="B42" s="3"/>
      <c r="C42" s="4"/>
      <c r="D42" s="1"/>
      <c r="E42" s="5"/>
    </row>
    <row r="43" spans="1:6">
      <c r="A43" s="2" t="s">
        <v>9</v>
      </c>
    </row>
    <row r="44" spans="1:6" s="12" customFormat="1" ht="26.25" customHeight="1">
      <c r="A44" s="48" t="s">
        <v>12</v>
      </c>
      <c r="B44" s="48"/>
      <c r="C44" s="48"/>
      <c r="D44" s="48"/>
      <c r="E44" s="48"/>
      <c r="F44" s="9" t="s">
        <v>64</v>
      </c>
    </row>
  </sheetData>
  <mergeCells count="9">
    <mergeCell ref="A44:E44"/>
    <mergeCell ref="C29:D29"/>
    <mergeCell ref="C21:D21"/>
    <mergeCell ref="B36:D36"/>
    <mergeCell ref="A1:F1"/>
    <mergeCell ref="A38:F38"/>
    <mergeCell ref="A39:F39"/>
    <mergeCell ref="A40:F40"/>
    <mergeCell ref="C5:D5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Karpierz</dc:creator>
  <cp:lastModifiedBy>Tomasz Karpierz</cp:lastModifiedBy>
  <cp:lastPrinted>2025-03-19T09:55:59Z</cp:lastPrinted>
  <dcterms:created xsi:type="dcterms:W3CDTF">2025-03-07T10:46:10Z</dcterms:created>
  <dcterms:modified xsi:type="dcterms:W3CDTF">2025-09-04T12:57:46Z</dcterms:modified>
</cp:coreProperties>
</file>